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zbieta.kilan\Desktop\Nowy folder (5)\"/>
    </mc:Choice>
  </mc:AlternateContent>
  <bookViews>
    <workbookView xWindow="480" yWindow="75" windowWidth="27795" windowHeight="12075"/>
  </bookViews>
  <sheets>
    <sheet name="zał. 4" sheetId="1" r:id="rId1"/>
  </sheets>
  <definedNames>
    <definedName name="_xlnm._FilterDatabase" localSheetId="0" hidden="1">'zał. 4'!$A$3:$L$50</definedName>
    <definedName name="_xlnm.Print_Area" localSheetId="0">'zał. 4'!$A$1:$L$63</definedName>
    <definedName name="_xlnm.Print_Titles" localSheetId="0">'zał. 4'!$2:$3</definedName>
  </definedNames>
  <calcPr calcId="152511"/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I54" i="1"/>
  <c r="I53" i="1"/>
  <c r="I51" i="1"/>
  <c r="I50" i="1"/>
</calcChain>
</file>

<file path=xl/sharedStrings.xml><?xml version="1.0" encoding="utf-8"?>
<sst xmlns="http://schemas.openxmlformats.org/spreadsheetml/2006/main" count="197" uniqueCount="133">
  <si>
    <t>KATALOG PRODUKTÓW ROZLICZENIOWYCH W ZAKRESIE ŚWIADCZENIA OPIEKI ZDROWOTNEJ W CENTRUM ZDROWIA PSYCHICZNEGO</t>
  </si>
  <si>
    <t>Lp.</t>
  </si>
  <si>
    <t>Kod zakresu świadczeń</t>
  </si>
  <si>
    <t>Nazwa zakresu  świadczeń</t>
  </si>
  <si>
    <t xml:space="preserve">Wymagania realizacji zakresu świadczeń </t>
  </si>
  <si>
    <t>Kod produktów rozliczeniowych</t>
  </si>
  <si>
    <t>Nazwa produktów rozliczeniowych</t>
  </si>
  <si>
    <t xml:space="preserve">Jednostka sprawozdawana </t>
  </si>
  <si>
    <t xml:space="preserve">Jednostka rozliczeniowa </t>
  </si>
  <si>
    <t xml:space="preserve">Waga punktowa produktów rozliczeniowych </t>
  </si>
  <si>
    <t>Wykaz rozpoznań, dla których poziom finansowania zależny jest od czasu leczenia</t>
  </si>
  <si>
    <t xml:space="preserve">Liczba osobodni, rozliczanych z współczynnikiem korygującym o wartości 1  </t>
  </si>
  <si>
    <t>Uwagi</t>
  </si>
  <si>
    <t>1</t>
  </si>
  <si>
    <t>18.4700.400.02</t>
  </si>
  <si>
    <t>świadczenia psychiatryczne dla dorosłych w centrum zdrowia psychicznego</t>
  </si>
  <si>
    <t>zgodnie z załącznikiem nr 1 lp. 1 rozporządzenia</t>
  </si>
  <si>
    <t>5.15.12.0000034</t>
  </si>
  <si>
    <t>osobodzień w oddziale psychiatrycznym</t>
  </si>
  <si>
    <t>osobodzień</t>
  </si>
  <si>
    <t>punkt</t>
  </si>
  <si>
    <t xml:space="preserve">Z03                                                                                                                                                                                            </t>
  </si>
  <si>
    <t>do 10 dni</t>
  </si>
  <si>
    <t xml:space="preserve"> F00-F09, F13.3, F13.4, F1x.5-F1x.9, F84        </t>
  </si>
  <si>
    <t>do 56 dni</t>
  </si>
  <si>
    <t xml:space="preserve"> F20-F39        </t>
  </si>
  <si>
    <t>do 70 dni</t>
  </si>
  <si>
    <t xml:space="preserve">F1x.0-F1x.4 (bez F13.3 i F13.4)  </t>
  </si>
  <si>
    <t>do 21 dni</t>
  </si>
  <si>
    <t xml:space="preserve"> F40-F48, F51-F99 (bez F84)  </t>
  </si>
  <si>
    <t>do 28 dni</t>
  </si>
  <si>
    <t>F50</t>
  </si>
  <si>
    <t>do 84 dni</t>
  </si>
  <si>
    <t>5.15.12.0000035</t>
  </si>
  <si>
    <t>osobodzień w oddziale psychiatrycznym z korektorem 0,7- przepustka</t>
  </si>
  <si>
    <t>w ramach 10 dni</t>
  </si>
  <si>
    <t>w ramach 56 dni</t>
  </si>
  <si>
    <t>w ramach 70 dni</t>
  </si>
  <si>
    <t>w ramach 21 dni</t>
  </si>
  <si>
    <t>w ramach 28 dni</t>
  </si>
  <si>
    <t>w ramach 84 dni</t>
  </si>
  <si>
    <t>5.15.12.0000036</t>
  </si>
  <si>
    <t>osobodzień w oddziale psychiatrycznym z korektorem 0,7 - pobyt ponad standard czasu</t>
  </si>
  <si>
    <t>powyżej 10 dni</t>
  </si>
  <si>
    <t>powyżej 56 dni</t>
  </si>
  <si>
    <t>powyżej 70 dni</t>
  </si>
  <si>
    <t>powyżej 21 dni</t>
  </si>
  <si>
    <t>powyżej 28 dni</t>
  </si>
  <si>
    <t>powyżej 84 dni</t>
  </si>
  <si>
    <t>5.15.12.0000151</t>
  </si>
  <si>
    <t>osobodzień w oddziale psychiatrycznym z korektorem 0,5 - przepustka podczas pobytu ponad standard czasu</t>
  </si>
  <si>
    <t>zgodnie z załącznikiem nr 1 lp. 18 rozporządzenia</t>
  </si>
  <si>
    <t>5.15.12.0000274</t>
  </si>
  <si>
    <t xml:space="preserve">leczenie elektrowstrząsami chorych z zaburzeniami psychicznymi </t>
  </si>
  <si>
    <t>za każdy zabieg</t>
  </si>
  <si>
    <r>
      <t xml:space="preserve">zgodnie z </t>
    </r>
    <r>
      <rPr>
        <sz val="10"/>
        <rFont val="Aharoni"/>
        <charset val="177"/>
      </rPr>
      <t>§</t>
    </r>
    <r>
      <rPr>
        <sz val="10"/>
        <rFont val="Arial Narrow"/>
        <family val="2"/>
        <charset val="238"/>
      </rPr>
      <t xml:space="preserve"> 9.1.ppkt. 1) rozporządzenia</t>
    </r>
  </si>
  <si>
    <t>5.15.12.0000290</t>
  </si>
  <si>
    <t>turnus rehabilitacyjny dla osób z zaburzeniami psychicznymi</t>
  </si>
  <si>
    <t>F00-F09, F20-F39 (bez F23),  F40-F48, F50-F99</t>
  </si>
  <si>
    <t>do 14 dni</t>
  </si>
  <si>
    <t>2</t>
  </si>
  <si>
    <t>18.2700.400.02</t>
  </si>
  <si>
    <t>świadczenia dzienne psychiatryczne dla dorosłych w centrum zdrowia psychicznego</t>
  </si>
  <si>
    <t>zgodnie z załącznikiem nr 4 lp. 1 rozporządzenia</t>
  </si>
  <si>
    <t>5.15.12.0000205</t>
  </si>
  <si>
    <t>osobodzień w oddziale dziennym psychiatrycznym ogólnym</t>
  </si>
  <si>
    <t>F00-F99  (z wyłączeniem F10-F19 i F71-F79)</t>
  </si>
  <si>
    <t xml:space="preserve">do 60 dni </t>
  </si>
  <si>
    <t>5.15.12.0000206</t>
  </si>
  <si>
    <t>osobodzień w oddziale dziennym psychiatrycznym ogólnym z korektorem 0,7 - pobyt ponad standard czasu</t>
  </si>
  <si>
    <t>powyżej 60 dni</t>
  </si>
  <si>
    <r>
      <t xml:space="preserve">zgodnie z </t>
    </r>
    <r>
      <rPr>
        <sz val="10"/>
        <rFont val="Aharoni"/>
        <charset val="177"/>
      </rPr>
      <t>§</t>
    </r>
    <r>
      <rPr>
        <sz val="10"/>
        <rFont val="Arial Narrow"/>
        <family val="2"/>
        <charset val="238"/>
      </rPr>
      <t xml:space="preserve"> 9.1.ppkt. 3) rozporządzenia</t>
    </r>
  </si>
  <si>
    <t>5.15.12.0000301</t>
  </si>
  <si>
    <t>turnus rehabilitacyjny dla osób z zaburzeniami psychicznymi (OD)</t>
  </si>
  <si>
    <t>18.1700.400.02</t>
  </si>
  <si>
    <t>świadczenia psychiatryczne ambulatoryjne dla dorosłych w centrum zdrowia psychicznego</t>
  </si>
  <si>
    <t>5.15.12.0000124</t>
  </si>
  <si>
    <t>porada lekarska diagnostyczna</t>
  </si>
  <si>
    <t>5.15.12.0000257</t>
  </si>
  <si>
    <t>porada lekarska terapeutyczna</t>
  </si>
  <si>
    <t>5.15.12.0000258</t>
  </si>
  <si>
    <t>porada kontrolna</t>
  </si>
  <si>
    <t>5.15.12.0000127</t>
  </si>
  <si>
    <t xml:space="preserve">porada psychologiczna diagnostyczna </t>
  </si>
  <si>
    <t>5.15.12.0000259</t>
  </si>
  <si>
    <t xml:space="preserve">porada psychologiczna </t>
  </si>
  <si>
    <t>5.15.12.0000265</t>
  </si>
  <si>
    <t>sesja psychoterapii indywidualnej  - wykonywana przez psychoterapeutę</t>
  </si>
  <si>
    <t>5.15.12.0000266</t>
  </si>
  <si>
    <t>sesja psychoterapii indywidualnej - wykonywana przez osobę w trakcie szkolenia do uzyskania certyfikatu psychoterapeuty</t>
  </si>
  <si>
    <t>5.15.12.0000131</t>
  </si>
  <si>
    <t>sesja psychoterapii rodzinnej  (uczestnik)</t>
  </si>
  <si>
    <t>Z 03 –w przypadku osób stanowiących rodzinę świadczeniobiorcy, dla których nie stwierdzono jednostki chorobowej leczonej w danej komórce organizacyjnej</t>
  </si>
  <si>
    <t>5.15.12.0000132</t>
  </si>
  <si>
    <t>sesja psychoterapii grupowej (uczestnik)</t>
  </si>
  <si>
    <t xml:space="preserve">zgodnie z § 15 pkt. 17) zarządzenia </t>
  </si>
  <si>
    <t>5.15.22.0000026</t>
  </si>
  <si>
    <t>porada lekarska diagnostyczna (w przypadku kobiety w ciąży z wadą letalną płodu) -ze współczynnikiem 1,5</t>
  </si>
  <si>
    <t>5.15.22.0000027</t>
  </si>
  <si>
    <t>porada lekarska terapeutyczna (w przypadku kobiety w ciąży z wadą letalną płodu) -ze współczynnikiem 1,5</t>
  </si>
  <si>
    <t>5.15.22.0000028</t>
  </si>
  <si>
    <t>porada psychologiczna diagnostyczna (w przypadku kobiety w ciąży z wadą letalną płodu) -ze współczynnikiem 1,5</t>
  </si>
  <si>
    <t>5.15.22.0000029</t>
  </si>
  <si>
    <t>porada psychologiczna (w przypadku kobiety w ciąży z wadą letalną płodu) -ze współczynnikiem 1,5</t>
  </si>
  <si>
    <t>5.15.22.0000030</t>
  </si>
  <si>
    <t>wizyta / porada domowa/ środowiskowa (w przypadku kobiety w ciąży z wadą letalną płodu) -ze współczynnikiem 1,5</t>
  </si>
  <si>
    <t>5.15.12.0000134</t>
  </si>
  <si>
    <t>sesja wsparcia psychospołecznego (uczestnik)</t>
  </si>
  <si>
    <t>Z 03 – w przypadku osób stanowiących wsparcie świadczeniobiorcy, u których nie rozpoznano zaburzeń psychicznych</t>
  </si>
  <si>
    <t>5.15.12.0000135</t>
  </si>
  <si>
    <t xml:space="preserve">wizyta / porada domowa/ środowiskowa </t>
  </si>
  <si>
    <r>
      <t xml:space="preserve">zgodnie z </t>
    </r>
    <r>
      <rPr>
        <sz val="10"/>
        <rFont val="Aharoni"/>
        <charset val="177"/>
      </rPr>
      <t>§</t>
    </r>
    <r>
      <rPr>
        <sz val="10"/>
        <rFont val="Arial Narrow"/>
        <family val="2"/>
        <charset val="238"/>
      </rPr>
      <t xml:space="preserve"> 9.1.ppkt. 5) rozporządzenia</t>
    </r>
  </si>
  <si>
    <t>5.15.12.0000310</t>
  </si>
  <si>
    <t>turnus rehabilitacyjny dla osób z zaburzeniami psychicznymi (amb.)</t>
  </si>
  <si>
    <t>18.2730.400.02</t>
  </si>
  <si>
    <t>leczenie środowiskowe (domowe) w centrum zdrowia psychicznego</t>
  </si>
  <si>
    <t>5.15.12.0000261</t>
  </si>
  <si>
    <t>wizyta / porada domowa/ środowiskowa miejscowa</t>
  </si>
  <si>
    <t>poza siedzibą zespołu, w zasięgu komunikacji miejskiej</t>
  </si>
  <si>
    <t>5.15.12.0000262</t>
  </si>
  <si>
    <t>wizyta / porada domowa/ środowiskowa zamiejscowa</t>
  </si>
  <si>
    <t>poza siedzibą zespołu, poza zasięgiem komunikacji miejskiej</t>
  </si>
  <si>
    <t>5.15.12.0000149</t>
  </si>
  <si>
    <t>porada psychologiczna diagnostyczna</t>
  </si>
  <si>
    <t>porada psychologiczna</t>
  </si>
  <si>
    <t>5.15.12.0000263</t>
  </si>
  <si>
    <t>wizyta  terapeuty środowiskowego</t>
  </si>
  <si>
    <t>sesja psychoterapii indywidualnej  - wykonywana przez osobę w trakcie szkolenia do uzyskania certyfikatu psychoterapeuty</t>
  </si>
  <si>
    <t>sesja psychoterapii grupowej  (uczestnik)</t>
  </si>
  <si>
    <t>5.15.12.0000312</t>
  </si>
  <si>
    <t>turnus rehabilitacyjny dla osób z zaburzeniami psychicznymi (l.środ.)</t>
  </si>
  <si>
    <t>zgodnie z załącznikiem nr 6 lp.1 rozporządzenia</t>
  </si>
  <si>
    <t>zgodnie z załącznikiem nr 6 lp. 11 rozporządzenia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</si>
</sst>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0"/>
      <name val="Aharoni"/>
      <charset val="177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0" xfId="0" applyFont="1" applyBorder="1" applyAlignment="1">
      <alignment vertical="center"/>
    </xf>
    <xf numFmtId="0" fontId="0" fillId="2" borderId="4" xfId="0" applyFont="1" applyFill="1" applyBorder="1" applyAlignment="1">
      <alignment horizontal="center" vertical="center" wrapText="1"/>
    </xf>
    <xf numFmtId="0" fontId="0" fillId="2" borderId="5" xfId="0" applyNumberFormat="1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4" fontId="0" fillId="2" borderId="5" xfId="0" applyNumberFormat="1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 wrapText="1"/>
    </xf>
    <xf numFmtId="0" fontId="0" fillId="2" borderId="8" xfId="0" applyNumberFormat="1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1" fontId="0" fillId="2" borderId="8" xfId="0" applyNumberFormat="1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12" xfId="1" applyFont="1" applyFill="1" applyBorder="1" applyAlignment="1">
      <alignment horizontal="center" vertical="center" wrapText="1"/>
    </xf>
    <xf numFmtId="4" fontId="0" fillId="0" borderId="12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vertical="center" wrapText="1"/>
    </xf>
    <xf numFmtId="0" fontId="0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NumberFormat="1" applyFont="1" applyAlignment="1">
      <alignment vertical="center"/>
    </xf>
    <xf numFmtId="3" fontId="0" fillId="0" borderId="0" xfId="0" applyNumberFormat="1" applyFont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4" fontId="0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0" fillId="0" borderId="10" xfId="0" applyNumberFormat="1" applyFont="1" applyFill="1" applyBorder="1" applyAlignment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49" fontId="0" fillId="0" borderId="10" xfId="0" applyNumberFormat="1" applyFill="1" applyBorder="1" applyAlignment="1">
      <alignment horizontal="center" vertical="center" wrapText="1"/>
    </xf>
    <xf numFmtId="49" fontId="0" fillId="0" borderId="12" xfId="0" applyNumberForma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4" fontId="0" fillId="0" borderId="10" xfId="0" applyNumberFormat="1" applyFont="1" applyFill="1" applyBorder="1" applyAlignment="1">
      <alignment horizontal="center" vertical="center" wrapText="1"/>
    </xf>
    <xf numFmtId="4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</cellXfs>
  <cellStyles count="2">
    <cellStyle name="Normalny" xfId="0" builtinId="0"/>
    <cellStyle name="Normalny_zal_nr_1_katalog_PSY_0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tabSelected="1" view="pageLayout" zoomScaleNormal="82" zoomScaleSheetLayoutView="100" workbookViewId="0">
      <selection activeCell="K2" sqref="K2"/>
    </sheetView>
  </sheetViews>
  <sheetFormatPr defaultColWidth="13.1640625" defaultRowHeight="12.75"/>
  <cols>
    <col min="1" max="1" width="7.5" style="27" bestFit="1" customWidth="1"/>
    <col min="2" max="2" width="14" style="28" customWidth="1"/>
    <col min="3" max="3" width="22.6640625" style="29" customWidth="1"/>
    <col min="4" max="4" width="21.33203125" style="30" customWidth="1"/>
    <col min="5" max="5" width="16" style="27" customWidth="1"/>
    <col min="6" max="6" width="28.1640625" style="31" customWidth="1"/>
    <col min="7" max="7" width="14.33203125" style="27" customWidth="1"/>
    <col min="8" max="8" width="14.1640625" style="27" customWidth="1"/>
    <col min="9" max="9" width="14.1640625" style="32" customWidth="1"/>
    <col min="10" max="10" width="53.33203125" style="27" bestFit="1" customWidth="1"/>
    <col min="11" max="11" width="14.33203125" style="27" customWidth="1"/>
    <col min="12" max="12" width="53.1640625" style="31" customWidth="1"/>
    <col min="13" max="16384" width="13.1640625" style="1"/>
  </cols>
  <sheetData>
    <row r="1" spans="1:12" ht="16.5" thickBot="1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5"/>
    </row>
    <row r="2" spans="1:12" s="7" customFormat="1" ht="76.5">
      <c r="A2" s="2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5" t="s">
        <v>9</v>
      </c>
      <c r="J2" s="4" t="s">
        <v>10</v>
      </c>
      <c r="K2" s="4" t="s">
        <v>11</v>
      </c>
      <c r="L2" s="6" t="s">
        <v>12</v>
      </c>
    </row>
    <row r="3" spans="1:12" s="7" customFormat="1" ht="13.5" thickBot="1">
      <c r="A3" s="8">
        <v>1</v>
      </c>
      <c r="B3" s="9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1">
        <v>11</v>
      </c>
      <c r="L3" s="12">
        <v>12</v>
      </c>
    </row>
    <row r="4" spans="1:12" s="15" customFormat="1" ht="12.75" customHeight="1">
      <c r="A4" s="36" t="s">
        <v>13</v>
      </c>
      <c r="B4" s="36" t="s">
        <v>14</v>
      </c>
      <c r="C4" s="38" t="s">
        <v>15</v>
      </c>
      <c r="D4" s="40" t="s">
        <v>16</v>
      </c>
      <c r="E4" s="40" t="s">
        <v>17</v>
      </c>
      <c r="F4" s="40" t="s">
        <v>18</v>
      </c>
      <c r="G4" s="40" t="s">
        <v>19</v>
      </c>
      <c r="H4" s="40" t="s">
        <v>20</v>
      </c>
      <c r="I4" s="42">
        <v>16.38</v>
      </c>
      <c r="J4" s="13" t="s">
        <v>21</v>
      </c>
      <c r="K4" s="13" t="s">
        <v>22</v>
      </c>
      <c r="L4" s="14"/>
    </row>
    <row r="5" spans="1:12" s="15" customFormat="1">
      <c r="A5" s="37"/>
      <c r="B5" s="37"/>
      <c r="C5" s="39"/>
      <c r="D5" s="41"/>
      <c r="E5" s="41"/>
      <c r="F5" s="41"/>
      <c r="G5" s="41"/>
      <c r="H5" s="41"/>
      <c r="I5" s="43"/>
      <c r="J5" s="16" t="s">
        <v>23</v>
      </c>
      <c r="K5" s="16" t="s">
        <v>24</v>
      </c>
      <c r="L5" s="17"/>
    </row>
    <row r="6" spans="1:12" s="15" customFormat="1">
      <c r="A6" s="37"/>
      <c r="B6" s="37"/>
      <c r="C6" s="39"/>
      <c r="D6" s="41"/>
      <c r="E6" s="41"/>
      <c r="F6" s="41"/>
      <c r="G6" s="41"/>
      <c r="H6" s="41"/>
      <c r="I6" s="43"/>
      <c r="J6" s="16" t="s">
        <v>25</v>
      </c>
      <c r="K6" s="16" t="s">
        <v>26</v>
      </c>
      <c r="L6" s="17"/>
    </row>
    <row r="7" spans="1:12" s="15" customFormat="1">
      <c r="A7" s="37"/>
      <c r="B7" s="37"/>
      <c r="C7" s="39"/>
      <c r="D7" s="41"/>
      <c r="E7" s="41"/>
      <c r="F7" s="41"/>
      <c r="G7" s="41"/>
      <c r="H7" s="41"/>
      <c r="I7" s="43"/>
      <c r="J7" s="16" t="s">
        <v>27</v>
      </c>
      <c r="K7" s="16" t="s">
        <v>28</v>
      </c>
      <c r="L7" s="17"/>
    </row>
    <row r="8" spans="1:12" s="15" customFormat="1">
      <c r="A8" s="37"/>
      <c r="B8" s="37"/>
      <c r="C8" s="39"/>
      <c r="D8" s="41"/>
      <c r="E8" s="41"/>
      <c r="F8" s="41"/>
      <c r="G8" s="41"/>
      <c r="H8" s="41"/>
      <c r="I8" s="43"/>
      <c r="J8" s="16" t="s">
        <v>29</v>
      </c>
      <c r="K8" s="16" t="s">
        <v>30</v>
      </c>
      <c r="L8" s="17"/>
    </row>
    <row r="9" spans="1:12" s="15" customFormat="1">
      <c r="A9" s="37"/>
      <c r="B9" s="37"/>
      <c r="C9" s="39"/>
      <c r="D9" s="41"/>
      <c r="E9" s="41"/>
      <c r="F9" s="41"/>
      <c r="G9" s="41"/>
      <c r="H9" s="41"/>
      <c r="I9" s="43"/>
      <c r="J9" s="16" t="s">
        <v>31</v>
      </c>
      <c r="K9" s="16" t="s">
        <v>32</v>
      </c>
      <c r="L9" s="17"/>
    </row>
    <row r="10" spans="1:12" s="15" customFormat="1" ht="12.75" customHeight="1">
      <c r="A10" s="37"/>
      <c r="B10" s="37"/>
      <c r="C10" s="39"/>
      <c r="D10" s="41"/>
      <c r="E10" s="41" t="s">
        <v>33</v>
      </c>
      <c r="F10" s="41" t="s">
        <v>34</v>
      </c>
      <c r="G10" s="41" t="s">
        <v>19</v>
      </c>
      <c r="H10" s="41" t="s">
        <v>20</v>
      </c>
      <c r="I10" s="43">
        <v>11.466000000000001</v>
      </c>
      <c r="J10" s="16" t="s">
        <v>21</v>
      </c>
      <c r="K10" s="17"/>
      <c r="L10" s="16" t="s">
        <v>35</v>
      </c>
    </row>
    <row r="11" spans="1:12" s="15" customFormat="1">
      <c r="A11" s="37"/>
      <c r="B11" s="37"/>
      <c r="C11" s="39"/>
      <c r="D11" s="41"/>
      <c r="E11" s="41"/>
      <c r="F11" s="41"/>
      <c r="G11" s="41"/>
      <c r="H11" s="41"/>
      <c r="I11" s="43"/>
      <c r="J11" s="16" t="s">
        <v>23</v>
      </c>
      <c r="K11" s="17"/>
      <c r="L11" s="16" t="s">
        <v>36</v>
      </c>
    </row>
    <row r="12" spans="1:12" s="15" customFormat="1">
      <c r="A12" s="37"/>
      <c r="B12" s="37"/>
      <c r="C12" s="39"/>
      <c r="D12" s="41"/>
      <c r="E12" s="41"/>
      <c r="F12" s="41"/>
      <c r="G12" s="41"/>
      <c r="H12" s="41"/>
      <c r="I12" s="43"/>
      <c r="J12" s="16" t="s">
        <v>25</v>
      </c>
      <c r="K12" s="17"/>
      <c r="L12" s="16" t="s">
        <v>37</v>
      </c>
    </row>
    <row r="13" spans="1:12" s="15" customFormat="1">
      <c r="A13" s="37"/>
      <c r="B13" s="37"/>
      <c r="C13" s="39"/>
      <c r="D13" s="41"/>
      <c r="E13" s="41"/>
      <c r="F13" s="41"/>
      <c r="G13" s="41"/>
      <c r="H13" s="41"/>
      <c r="I13" s="43"/>
      <c r="J13" s="16" t="s">
        <v>27</v>
      </c>
      <c r="K13" s="17"/>
      <c r="L13" s="16" t="s">
        <v>38</v>
      </c>
    </row>
    <row r="14" spans="1:12" s="15" customFormat="1">
      <c r="A14" s="37"/>
      <c r="B14" s="37"/>
      <c r="C14" s="39"/>
      <c r="D14" s="41"/>
      <c r="E14" s="41"/>
      <c r="F14" s="41"/>
      <c r="G14" s="41"/>
      <c r="H14" s="41"/>
      <c r="I14" s="43"/>
      <c r="J14" s="16" t="s">
        <v>29</v>
      </c>
      <c r="K14" s="17"/>
      <c r="L14" s="16" t="s">
        <v>39</v>
      </c>
    </row>
    <row r="15" spans="1:12" s="15" customFormat="1">
      <c r="A15" s="37"/>
      <c r="B15" s="37"/>
      <c r="C15" s="39"/>
      <c r="D15" s="41"/>
      <c r="E15" s="41"/>
      <c r="F15" s="41"/>
      <c r="G15" s="41"/>
      <c r="H15" s="41"/>
      <c r="I15" s="43"/>
      <c r="J15" s="16" t="s">
        <v>31</v>
      </c>
      <c r="K15" s="17"/>
      <c r="L15" s="16" t="s">
        <v>40</v>
      </c>
    </row>
    <row r="16" spans="1:12" s="15" customFormat="1" ht="12.75" customHeight="1">
      <c r="A16" s="37"/>
      <c r="B16" s="37"/>
      <c r="C16" s="39"/>
      <c r="D16" s="41"/>
      <c r="E16" s="41" t="s">
        <v>41</v>
      </c>
      <c r="F16" s="41" t="s">
        <v>42</v>
      </c>
      <c r="G16" s="41" t="s">
        <v>19</v>
      </c>
      <c r="H16" s="41" t="s">
        <v>20</v>
      </c>
      <c r="I16" s="43">
        <v>11.466000000000001</v>
      </c>
      <c r="J16" s="16" t="s">
        <v>21</v>
      </c>
      <c r="K16" s="17"/>
      <c r="L16" s="16" t="s">
        <v>43</v>
      </c>
    </row>
    <row r="17" spans="1:12" s="15" customFormat="1">
      <c r="A17" s="37"/>
      <c r="B17" s="37"/>
      <c r="C17" s="39"/>
      <c r="D17" s="41"/>
      <c r="E17" s="41"/>
      <c r="F17" s="41"/>
      <c r="G17" s="41"/>
      <c r="H17" s="41"/>
      <c r="I17" s="43"/>
      <c r="J17" s="16" t="s">
        <v>23</v>
      </c>
      <c r="K17" s="17"/>
      <c r="L17" s="16" t="s">
        <v>44</v>
      </c>
    </row>
    <row r="18" spans="1:12" s="15" customFormat="1">
      <c r="A18" s="37"/>
      <c r="B18" s="37"/>
      <c r="C18" s="39"/>
      <c r="D18" s="41"/>
      <c r="E18" s="41"/>
      <c r="F18" s="41"/>
      <c r="G18" s="41"/>
      <c r="H18" s="41"/>
      <c r="I18" s="43"/>
      <c r="J18" s="16" t="s">
        <v>25</v>
      </c>
      <c r="K18" s="17"/>
      <c r="L18" s="16" t="s">
        <v>45</v>
      </c>
    </row>
    <row r="19" spans="1:12" s="15" customFormat="1">
      <c r="A19" s="37"/>
      <c r="B19" s="37"/>
      <c r="C19" s="39"/>
      <c r="D19" s="41"/>
      <c r="E19" s="41"/>
      <c r="F19" s="41"/>
      <c r="G19" s="41"/>
      <c r="H19" s="41"/>
      <c r="I19" s="43"/>
      <c r="J19" s="16" t="s">
        <v>27</v>
      </c>
      <c r="K19" s="17"/>
      <c r="L19" s="16" t="s">
        <v>46</v>
      </c>
    </row>
    <row r="20" spans="1:12" s="15" customFormat="1">
      <c r="A20" s="37"/>
      <c r="B20" s="37"/>
      <c r="C20" s="39"/>
      <c r="D20" s="41"/>
      <c r="E20" s="41"/>
      <c r="F20" s="41"/>
      <c r="G20" s="41"/>
      <c r="H20" s="41"/>
      <c r="I20" s="43"/>
      <c r="J20" s="16" t="s">
        <v>29</v>
      </c>
      <c r="K20" s="17"/>
      <c r="L20" s="16" t="s">
        <v>47</v>
      </c>
    </row>
    <row r="21" spans="1:12" s="15" customFormat="1">
      <c r="A21" s="37"/>
      <c r="B21" s="37"/>
      <c r="C21" s="39"/>
      <c r="D21" s="41"/>
      <c r="E21" s="41"/>
      <c r="F21" s="41"/>
      <c r="G21" s="41"/>
      <c r="H21" s="41"/>
      <c r="I21" s="43"/>
      <c r="J21" s="16" t="s">
        <v>31</v>
      </c>
      <c r="K21" s="17"/>
      <c r="L21" s="16" t="s">
        <v>48</v>
      </c>
    </row>
    <row r="22" spans="1:12" s="15" customFormat="1" ht="12.75" customHeight="1">
      <c r="A22" s="37"/>
      <c r="B22" s="37"/>
      <c r="C22" s="39"/>
      <c r="D22" s="41"/>
      <c r="E22" s="41" t="s">
        <v>49</v>
      </c>
      <c r="F22" s="41" t="s">
        <v>50</v>
      </c>
      <c r="G22" s="41" t="s">
        <v>19</v>
      </c>
      <c r="H22" s="41" t="s">
        <v>20</v>
      </c>
      <c r="I22" s="43">
        <v>8.19</v>
      </c>
      <c r="J22" s="16" t="s">
        <v>21</v>
      </c>
      <c r="K22" s="17"/>
      <c r="L22" s="16" t="s">
        <v>43</v>
      </c>
    </row>
    <row r="23" spans="1:12" s="15" customFormat="1">
      <c r="A23" s="37"/>
      <c r="B23" s="37"/>
      <c r="C23" s="39"/>
      <c r="D23" s="41"/>
      <c r="E23" s="41"/>
      <c r="F23" s="41"/>
      <c r="G23" s="41"/>
      <c r="H23" s="41"/>
      <c r="I23" s="43"/>
      <c r="J23" s="16" t="s">
        <v>23</v>
      </c>
      <c r="K23" s="17"/>
      <c r="L23" s="16" t="s">
        <v>44</v>
      </c>
    </row>
    <row r="24" spans="1:12" s="15" customFormat="1">
      <c r="A24" s="37"/>
      <c r="B24" s="37"/>
      <c r="C24" s="39"/>
      <c r="D24" s="41"/>
      <c r="E24" s="41"/>
      <c r="F24" s="41"/>
      <c r="G24" s="41"/>
      <c r="H24" s="41"/>
      <c r="I24" s="43"/>
      <c r="J24" s="16" t="s">
        <v>25</v>
      </c>
      <c r="K24" s="17"/>
      <c r="L24" s="16" t="s">
        <v>45</v>
      </c>
    </row>
    <row r="25" spans="1:12" s="15" customFormat="1">
      <c r="A25" s="37"/>
      <c r="B25" s="37"/>
      <c r="C25" s="39"/>
      <c r="D25" s="41"/>
      <c r="E25" s="41"/>
      <c r="F25" s="41"/>
      <c r="G25" s="41"/>
      <c r="H25" s="41"/>
      <c r="I25" s="43"/>
      <c r="J25" s="16" t="s">
        <v>27</v>
      </c>
      <c r="K25" s="17"/>
      <c r="L25" s="16" t="s">
        <v>46</v>
      </c>
    </row>
    <row r="26" spans="1:12" s="15" customFormat="1">
      <c r="A26" s="37"/>
      <c r="B26" s="37"/>
      <c r="C26" s="39"/>
      <c r="D26" s="41"/>
      <c r="E26" s="41"/>
      <c r="F26" s="41"/>
      <c r="G26" s="41"/>
      <c r="H26" s="41"/>
      <c r="I26" s="43"/>
      <c r="J26" s="16" t="s">
        <v>29</v>
      </c>
      <c r="K26" s="17"/>
      <c r="L26" s="16" t="s">
        <v>47</v>
      </c>
    </row>
    <row r="27" spans="1:12" s="15" customFormat="1">
      <c r="A27" s="37"/>
      <c r="B27" s="37"/>
      <c r="C27" s="39"/>
      <c r="D27" s="41"/>
      <c r="E27" s="41"/>
      <c r="F27" s="41"/>
      <c r="G27" s="41"/>
      <c r="H27" s="41"/>
      <c r="I27" s="43"/>
      <c r="J27" s="16" t="s">
        <v>31</v>
      </c>
      <c r="K27" s="17"/>
      <c r="L27" s="16" t="s">
        <v>48</v>
      </c>
    </row>
    <row r="28" spans="1:12" s="15" customFormat="1" ht="33" customHeight="1">
      <c r="A28" s="37"/>
      <c r="B28" s="37"/>
      <c r="C28" s="39"/>
      <c r="D28" s="16" t="s">
        <v>51</v>
      </c>
      <c r="E28" s="18" t="s">
        <v>52</v>
      </c>
      <c r="F28" s="18" t="s">
        <v>53</v>
      </c>
      <c r="G28" s="16" t="s">
        <v>19</v>
      </c>
      <c r="H28" s="16" t="s">
        <v>20</v>
      </c>
      <c r="I28" s="19">
        <v>24.024000000000001</v>
      </c>
      <c r="J28" s="16" t="s">
        <v>25</v>
      </c>
      <c r="K28" s="17"/>
      <c r="L28" s="16" t="s">
        <v>54</v>
      </c>
    </row>
    <row r="29" spans="1:12" s="15" customFormat="1" ht="33" customHeight="1">
      <c r="A29" s="37"/>
      <c r="B29" s="37"/>
      <c r="C29" s="39"/>
      <c r="D29" s="20" t="s">
        <v>55</v>
      </c>
      <c r="E29" s="20" t="s">
        <v>56</v>
      </c>
      <c r="F29" s="20" t="s">
        <v>57</v>
      </c>
      <c r="G29" s="20" t="s">
        <v>19</v>
      </c>
      <c r="H29" s="20" t="s">
        <v>20</v>
      </c>
      <c r="I29" s="21">
        <v>16.38</v>
      </c>
      <c r="J29" s="20" t="s">
        <v>58</v>
      </c>
      <c r="K29" s="20" t="s">
        <v>59</v>
      </c>
      <c r="L29" s="16"/>
    </row>
    <row r="30" spans="1:12" s="15" customFormat="1" ht="47.25" customHeight="1">
      <c r="A30" s="37" t="s">
        <v>60</v>
      </c>
      <c r="B30" s="37" t="s">
        <v>61</v>
      </c>
      <c r="C30" s="39" t="s">
        <v>62</v>
      </c>
      <c r="D30" s="22" t="s">
        <v>63</v>
      </c>
      <c r="E30" s="16" t="s">
        <v>64</v>
      </c>
      <c r="F30" s="16" t="s">
        <v>65</v>
      </c>
      <c r="G30" s="41" t="s">
        <v>19</v>
      </c>
      <c r="H30" s="41" t="s">
        <v>20</v>
      </c>
      <c r="I30" s="19">
        <v>13.104000000000001</v>
      </c>
      <c r="J30" s="41" t="s">
        <v>66</v>
      </c>
      <c r="K30" s="16" t="s">
        <v>67</v>
      </c>
      <c r="L30" s="17"/>
    </row>
    <row r="31" spans="1:12" s="15" customFormat="1" ht="89.25" customHeight="1">
      <c r="A31" s="37"/>
      <c r="B31" s="37"/>
      <c r="C31" s="39"/>
      <c r="D31" s="22"/>
      <c r="E31" s="16" t="s">
        <v>68</v>
      </c>
      <c r="F31" s="16" t="s">
        <v>69</v>
      </c>
      <c r="G31" s="41"/>
      <c r="H31" s="41"/>
      <c r="I31" s="19">
        <v>9.1728000000000005</v>
      </c>
      <c r="J31" s="41"/>
      <c r="K31" s="17"/>
      <c r="L31" s="23" t="s">
        <v>70</v>
      </c>
    </row>
    <row r="32" spans="1:12" s="15" customFormat="1" ht="89.25" customHeight="1">
      <c r="A32" s="37"/>
      <c r="B32" s="37"/>
      <c r="C32" s="39"/>
      <c r="D32" s="16" t="s">
        <v>71</v>
      </c>
      <c r="E32" s="16" t="s">
        <v>72</v>
      </c>
      <c r="F32" s="16" t="s">
        <v>73</v>
      </c>
      <c r="G32" s="20" t="s">
        <v>19</v>
      </c>
      <c r="H32" s="20" t="s">
        <v>20</v>
      </c>
      <c r="I32" s="21">
        <v>13.104000000000001</v>
      </c>
      <c r="J32" s="41"/>
      <c r="K32" s="23" t="s">
        <v>59</v>
      </c>
      <c r="L32" s="17"/>
    </row>
    <row r="33" spans="1:12" s="15" customFormat="1" ht="18.75" customHeight="1">
      <c r="A33" s="41">
        <v>3</v>
      </c>
      <c r="B33" s="41" t="s">
        <v>74</v>
      </c>
      <c r="C33" s="44" t="s">
        <v>75</v>
      </c>
      <c r="D33" s="41" t="s">
        <v>131</v>
      </c>
      <c r="E33" s="16" t="s">
        <v>76</v>
      </c>
      <c r="F33" s="16" t="s">
        <v>77</v>
      </c>
      <c r="G33" s="41" t="s">
        <v>20</v>
      </c>
      <c r="H33" s="41" t="s">
        <v>20</v>
      </c>
      <c r="I33" s="19">
        <v>10.3215</v>
      </c>
      <c r="J33" s="17"/>
      <c r="K33" s="17"/>
      <c r="L33" s="17"/>
    </row>
    <row r="34" spans="1:12" s="15" customFormat="1">
      <c r="A34" s="41"/>
      <c r="B34" s="41"/>
      <c r="C34" s="44"/>
      <c r="D34" s="41"/>
      <c r="E34" s="16" t="s">
        <v>78</v>
      </c>
      <c r="F34" s="16" t="s">
        <v>79</v>
      </c>
      <c r="G34" s="41"/>
      <c r="H34" s="41"/>
      <c r="I34" s="19">
        <v>6.8775000000000004</v>
      </c>
      <c r="J34" s="17"/>
      <c r="K34" s="17"/>
      <c r="L34" s="17"/>
    </row>
    <row r="35" spans="1:12" s="15" customFormat="1">
      <c r="A35" s="41"/>
      <c r="B35" s="41"/>
      <c r="C35" s="44"/>
      <c r="D35" s="41"/>
      <c r="E35" s="16" t="s">
        <v>80</v>
      </c>
      <c r="F35" s="16" t="s">
        <v>81</v>
      </c>
      <c r="G35" s="41"/>
      <c r="H35" s="41"/>
      <c r="I35" s="19">
        <v>3.444</v>
      </c>
      <c r="J35" s="17"/>
      <c r="K35" s="17"/>
      <c r="L35" s="17"/>
    </row>
    <row r="36" spans="1:12" s="15" customFormat="1" ht="25.5">
      <c r="A36" s="41"/>
      <c r="B36" s="41"/>
      <c r="C36" s="44"/>
      <c r="D36" s="41"/>
      <c r="E36" s="16" t="s">
        <v>82</v>
      </c>
      <c r="F36" s="16" t="s">
        <v>83</v>
      </c>
      <c r="G36" s="41"/>
      <c r="H36" s="41"/>
      <c r="I36" s="19">
        <v>10.3215</v>
      </c>
      <c r="J36" s="17"/>
      <c r="K36" s="17"/>
      <c r="L36" s="17"/>
    </row>
    <row r="37" spans="1:12" s="15" customFormat="1">
      <c r="A37" s="41"/>
      <c r="B37" s="41"/>
      <c r="C37" s="44"/>
      <c r="D37" s="41"/>
      <c r="E37" s="16" t="s">
        <v>84</v>
      </c>
      <c r="F37" s="16" t="s">
        <v>85</v>
      </c>
      <c r="G37" s="41"/>
      <c r="H37" s="41"/>
      <c r="I37" s="19">
        <v>9.1770000000000014</v>
      </c>
      <c r="J37" s="17"/>
      <c r="K37" s="17"/>
      <c r="L37" s="17"/>
    </row>
    <row r="38" spans="1:12" s="15" customFormat="1" ht="45.75" customHeight="1">
      <c r="A38" s="41"/>
      <c r="B38" s="41"/>
      <c r="C38" s="44"/>
      <c r="D38" s="41"/>
      <c r="E38" s="18" t="s">
        <v>86</v>
      </c>
      <c r="F38" s="18" t="s">
        <v>87</v>
      </c>
      <c r="G38" s="41"/>
      <c r="H38" s="41"/>
      <c r="I38" s="19">
        <v>16.054500000000001</v>
      </c>
      <c r="J38" s="17"/>
      <c r="K38" s="17"/>
      <c r="L38" s="17"/>
    </row>
    <row r="39" spans="1:12" s="15" customFormat="1" ht="55.5" customHeight="1">
      <c r="A39" s="41"/>
      <c r="B39" s="41"/>
      <c r="C39" s="44"/>
      <c r="D39" s="41"/>
      <c r="E39" s="18" t="s">
        <v>88</v>
      </c>
      <c r="F39" s="18" t="s">
        <v>89</v>
      </c>
      <c r="G39" s="41"/>
      <c r="H39" s="41"/>
      <c r="I39" s="19">
        <v>11.466000000000001</v>
      </c>
      <c r="J39" s="17"/>
      <c r="K39" s="17"/>
      <c r="L39" s="17"/>
    </row>
    <row r="40" spans="1:12" s="15" customFormat="1" ht="38.25">
      <c r="A40" s="41"/>
      <c r="B40" s="41"/>
      <c r="C40" s="44"/>
      <c r="D40" s="41"/>
      <c r="E40" s="18" t="s">
        <v>90</v>
      </c>
      <c r="F40" s="18" t="s">
        <v>91</v>
      </c>
      <c r="G40" s="41"/>
      <c r="H40" s="41"/>
      <c r="I40" s="19">
        <v>4.5885000000000007</v>
      </c>
      <c r="J40" s="17"/>
      <c r="K40" s="17"/>
      <c r="L40" s="16" t="s">
        <v>92</v>
      </c>
    </row>
    <row r="41" spans="1:12" s="15" customFormat="1" ht="30" customHeight="1">
      <c r="A41" s="41"/>
      <c r="B41" s="41"/>
      <c r="C41" s="44"/>
      <c r="D41" s="41"/>
      <c r="E41" s="18" t="s">
        <v>93</v>
      </c>
      <c r="F41" s="18" t="s">
        <v>94</v>
      </c>
      <c r="G41" s="41"/>
      <c r="H41" s="41"/>
      <c r="I41" s="19">
        <v>3.444</v>
      </c>
      <c r="J41" s="17"/>
      <c r="K41" s="17"/>
      <c r="L41" s="17"/>
    </row>
    <row r="42" spans="1:12" s="15" customFormat="1" ht="54" customHeight="1">
      <c r="A42" s="41"/>
      <c r="B42" s="41"/>
      <c r="C42" s="44"/>
      <c r="D42" s="41" t="s">
        <v>95</v>
      </c>
      <c r="E42" s="18" t="s">
        <v>96</v>
      </c>
      <c r="F42" s="18" t="s">
        <v>97</v>
      </c>
      <c r="G42" s="41"/>
      <c r="H42" s="41"/>
      <c r="I42" s="19">
        <v>15.482250000000001</v>
      </c>
      <c r="J42" s="17"/>
      <c r="K42" s="17"/>
      <c r="L42" s="17"/>
    </row>
    <row r="43" spans="1:12" s="15" customFormat="1" ht="51">
      <c r="A43" s="41"/>
      <c r="B43" s="41"/>
      <c r="C43" s="44"/>
      <c r="D43" s="41"/>
      <c r="E43" s="18" t="s">
        <v>98</v>
      </c>
      <c r="F43" s="18" t="s">
        <v>99</v>
      </c>
      <c r="G43" s="41"/>
      <c r="H43" s="41"/>
      <c r="I43" s="19">
        <v>10.31625</v>
      </c>
      <c r="J43" s="17"/>
      <c r="K43" s="17"/>
      <c r="L43" s="17"/>
    </row>
    <row r="44" spans="1:12" s="15" customFormat="1" ht="57.75" customHeight="1">
      <c r="A44" s="41"/>
      <c r="B44" s="41"/>
      <c r="C44" s="44"/>
      <c r="D44" s="41"/>
      <c r="E44" s="18" t="s">
        <v>100</v>
      </c>
      <c r="F44" s="18" t="s">
        <v>101</v>
      </c>
      <c r="G44" s="41"/>
      <c r="H44" s="41"/>
      <c r="I44" s="19">
        <v>15.482250000000001</v>
      </c>
      <c r="J44" s="17"/>
      <c r="K44" s="17"/>
      <c r="L44" s="17"/>
    </row>
    <row r="45" spans="1:12" s="15" customFormat="1" ht="54" customHeight="1">
      <c r="A45" s="41"/>
      <c r="B45" s="41"/>
      <c r="C45" s="44"/>
      <c r="D45" s="41"/>
      <c r="E45" s="18" t="s">
        <v>102</v>
      </c>
      <c r="F45" s="18" t="s">
        <v>103</v>
      </c>
      <c r="G45" s="41"/>
      <c r="H45" s="41"/>
      <c r="I45" s="19">
        <v>13.765499999999999</v>
      </c>
      <c r="J45" s="17"/>
      <c r="K45" s="17"/>
      <c r="L45" s="17"/>
    </row>
    <row r="46" spans="1:12" s="15" customFormat="1" ht="51">
      <c r="A46" s="41"/>
      <c r="B46" s="41"/>
      <c r="C46" s="44"/>
      <c r="D46" s="41"/>
      <c r="E46" s="18" t="s">
        <v>104</v>
      </c>
      <c r="F46" s="18" t="s">
        <v>105</v>
      </c>
      <c r="G46" s="41"/>
      <c r="H46" s="41"/>
      <c r="I46" s="19">
        <v>24.57</v>
      </c>
      <c r="J46" s="17"/>
      <c r="K46" s="17"/>
      <c r="L46" s="17"/>
    </row>
    <row r="47" spans="1:12" s="15" customFormat="1" ht="38.25">
      <c r="A47" s="41"/>
      <c r="B47" s="41"/>
      <c r="C47" s="44"/>
      <c r="D47" s="41" t="s">
        <v>131</v>
      </c>
      <c r="E47" s="18" t="s">
        <v>106</v>
      </c>
      <c r="F47" s="18" t="s">
        <v>107</v>
      </c>
      <c r="G47" s="41"/>
      <c r="H47" s="41"/>
      <c r="I47" s="19">
        <v>1.722</v>
      </c>
      <c r="J47" s="17"/>
      <c r="K47" s="17"/>
      <c r="L47" s="16" t="s">
        <v>108</v>
      </c>
    </row>
    <row r="48" spans="1:12" s="15" customFormat="1" ht="25.5">
      <c r="A48" s="41"/>
      <c r="B48" s="41"/>
      <c r="C48" s="44"/>
      <c r="D48" s="41"/>
      <c r="E48" s="18" t="s">
        <v>109</v>
      </c>
      <c r="F48" s="18" t="s">
        <v>110</v>
      </c>
      <c r="G48" s="41"/>
      <c r="H48" s="41"/>
      <c r="I48" s="19">
        <v>16.38</v>
      </c>
      <c r="J48" s="17"/>
      <c r="K48" s="17"/>
      <c r="L48" s="17"/>
    </row>
    <row r="49" spans="1:12" s="15" customFormat="1" ht="38.25">
      <c r="A49" s="41"/>
      <c r="B49" s="41"/>
      <c r="C49" s="44"/>
      <c r="D49" s="20" t="s">
        <v>111</v>
      </c>
      <c r="E49" s="20" t="s">
        <v>112</v>
      </c>
      <c r="F49" s="20" t="s">
        <v>113</v>
      </c>
      <c r="G49" s="16"/>
      <c r="H49" s="16"/>
      <c r="I49" s="21">
        <v>3.4398</v>
      </c>
      <c r="J49" s="24"/>
      <c r="K49" s="24"/>
      <c r="L49" s="24"/>
    </row>
    <row r="50" spans="1:12" ht="25.5" customHeight="1">
      <c r="A50" s="41">
        <v>4</v>
      </c>
      <c r="B50" s="41" t="s">
        <v>114</v>
      </c>
      <c r="C50" s="44" t="s">
        <v>115</v>
      </c>
      <c r="D50" s="41" t="s">
        <v>132</v>
      </c>
      <c r="E50" s="18" t="s">
        <v>116</v>
      </c>
      <c r="F50" s="18" t="s">
        <v>117</v>
      </c>
      <c r="G50" s="41" t="s">
        <v>20</v>
      </c>
      <c r="H50" s="41" t="s">
        <v>20</v>
      </c>
      <c r="I50" s="19">
        <f>18.2*1.05</f>
        <v>19.11</v>
      </c>
      <c r="J50" s="17"/>
      <c r="K50" s="17"/>
      <c r="L50" s="16" t="s">
        <v>118</v>
      </c>
    </row>
    <row r="51" spans="1:12" ht="25.5">
      <c r="A51" s="41"/>
      <c r="B51" s="41"/>
      <c r="C51" s="44"/>
      <c r="D51" s="41"/>
      <c r="E51" s="18" t="s">
        <v>119</v>
      </c>
      <c r="F51" s="18" t="s">
        <v>120</v>
      </c>
      <c r="G51" s="41"/>
      <c r="H51" s="41"/>
      <c r="I51" s="19">
        <f>23.4*1.05</f>
        <v>24.57</v>
      </c>
      <c r="J51" s="17"/>
      <c r="K51" s="17"/>
      <c r="L51" s="16" t="s">
        <v>121</v>
      </c>
    </row>
    <row r="52" spans="1:12">
      <c r="A52" s="41"/>
      <c r="B52" s="41"/>
      <c r="C52" s="44"/>
      <c r="D52" s="41"/>
      <c r="E52" s="18" t="s">
        <v>122</v>
      </c>
      <c r="F52" s="18" t="s">
        <v>77</v>
      </c>
      <c r="G52" s="41"/>
      <c r="H52" s="41"/>
      <c r="I52" s="19">
        <v>12.29</v>
      </c>
      <c r="J52" s="17"/>
      <c r="K52" s="17"/>
      <c r="L52" s="17"/>
    </row>
    <row r="53" spans="1:12">
      <c r="A53" s="41"/>
      <c r="B53" s="41"/>
      <c r="C53" s="44"/>
      <c r="D53" s="41"/>
      <c r="E53" s="18" t="s">
        <v>78</v>
      </c>
      <c r="F53" s="18" t="s">
        <v>79</v>
      </c>
      <c r="G53" s="41"/>
      <c r="H53" s="41"/>
      <c r="I53" s="19">
        <f>7.8*1.05</f>
        <v>8.19</v>
      </c>
      <c r="J53" s="17"/>
      <c r="K53" s="17"/>
      <c r="L53" s="17"/>
    </row>
    <row r="54" spans="1:12">
      <c r="A54" s="41"/>
      <c r="B54" s="41"/>
      <c r="C54" s="44"/>
      <c r="D54" s="41"/>
      <c r="E54" s="18" t="s">
        <v>80</v>
      </c>
      <c r="F54" s="18" t="s">
        <v>81</v>
      </c>
      <c r="G54" s="41"/>
      <c r="H54" s="41"/>
      <c r="I54" s="19">
        <f>3.9*1.05</f>
        <v>4.0949999999999998</v>
      </c>
      <c r="J54" s="17"/>
      <c r="K54" s="17"/>
      <c r="L54" s="17"/>
    </row>
    <row r="55" spans="1:12" ht="25.5">
      <c r="A55" s="41"/>
      <c r="B55" s="41"/>
      <c r="C55" s="44"/>
      <c r="D55" s="41"/>
      <c r="E55" s="16" t="s">
        <v>82</v>
      </c>
      <c r="F55" s="16" t="s">
        <v>123</v>
      </c>
      <c r="G55" s="41"/>
      <c r="H55" s="41"/>
      <c r="I55" s="19">
        <f>11.7*1.05</f>
        <v>12.285</v>
      </c>
      <c r="J55" s="17"/>
      <c r="K55" s="17"/>
      <c r="L55" s="17"/>
    </row>
    <row r="56" spans="1:12">
      <c r="A56" s="41"/>
      <c r="B56" s="41"/>
      <c r="C56" s="44"/>
      <c r="D56" s="41"/>
      <c r="E56" s="18" t="s">
        <v>84</v>
      </c>
      <c r="F56" s="18" t="s">
        <v>124</v>
      </c>
      <c r="G56" s="41"/>
      <c r="H56" s="41"/>
      <c r="I56" s="19">
        <f>10.4*1.05</f>
        <v>10.920000000000002</v>
      </c>
      <c r="J56" s="17"/>
      <c r="K56" s="17"/>
      <c r="L56" s="17"/>
    </row>
    <row r="57" spans="1:12" ht="25.5">
      <c r="A57" s="41"/>
      <c r="B57" s="41"/>
      <c r="C57" s="44"/>
      <c r="D57" s="41"/>
      <c r="E57" s="18" t="s">
        <v>125</v>
      </c>
      <c r="F57" s="18" t="s">
        <v>126</v>
      </c>
      <c r="G57" s="41"/>
      <c r="H57" s="41"/>
      <c r="I57" s="19">
        <f>3.9*1.05</f>
        <v>4.0949999999999998</v>
      </c>
      <c r="J57" s="17"/>
      <c r="K57" s="17"/>
      <c r="L57" s="17"/>
    </row>
    <row r="58" spans="1:12" ht="38.25">
      <c r="A58" s="41"/>
      <c r="B58" s="41"/>
      <c r="C58" s="44"/>
      <c r="D58" s="41"/>
      <c r="E58" s="18" t="s">
        <v>86</v>
      </c>
      <c r="F58" s="18" t="s">
        <v>87</v>
      </c>
      <c r="G58" s="41"/>
      <c r="H58" s="41"/>
      <c r="I58" s="19">
        <f>18.2*1.05</f>
        <v>19.11</v>
      </c>
      <c r="J58" s="17"/>
      <c r="K58" s="17"/>
      <c r="L58" s="17"/>
    </row>
    <row r="59" spans="1:12" ht="51">
      <c r="A59" s="41"/>
      <c r="B59" s="41"/>
      <c r="C59" s="44"/>
      <c r="D59" s="41"/>
      <c r="E59" s="18" t="s">
        <v>88</v>
      </c>
      <c r="F59" s="18" t="s">
        <v>127</v>
      </c>
      <c r="G59" s="41"/>
      <c r="H59" s="41"/>
      <c r="I59" s="19">
        <f>13*1.05</f>
        <v>13.65</v>
      </c>
      <c r="J59" s="17"/>
      <c r="K59" s="17"/>
      <c r="L59" s="17"/>
    </row>
    <row r="60" spans="1:12" ht="38.25">
      <c r="A60" s="41"/>
      <c r="B60" s="41"/>
      <c r="C60" s="44"/>
      <c r="D60" s="41"/>
      <c r="E60" s="18" t="s">
        <v>90</v>
      </c>
      <c r="F60" s="18" t="s">
        <v>91</v>
      </c>
      <c r="G60" s="41"/>
      <c r="H60" s="41"/>
      <c r="I60" s="19">
        <f>5.2*1.05</f>
        <v>5.4600000000000009</v>
      </c>
      <c r="J60" s="17"/>
      <c r="K60" s="17"/>
      <c r="L60" s="16" t="s">
        <v>92</v>
      </c>
    </row>
    <row r="61" spans="1:12" ht="25.5">
      <c r="A61" s="41"/>
      <c r="B61" s="41"/>
      <c r="C61" s="44"/>
      <c r="D61" s="41"/>
      <c r="E61" s="18" t="s">
        <v>93</v>
      </c>
      <c r="F61" s="18" t="s">
        <v>128</v>
      </c>
      <c r="G61" s="41"/>
      <c r="H61" s="41"/>
      <c r="I61" s="19">
        <f>3.9*1.05</f>
        <v>4.0949999999999998</v>
      </c>
      <c r="J61" s="17"/>
      <c r="K61" s="17"/>
      <c r="L61" s="17"/>
    </row>
    <row r="62" spans="1:12" ht="38.25">
      <c r="A62" s="41"/>
      <c r="B62" s="41"/>
      <c r="C62" s="44"/>
      <c r="D62" s="16" t="s">
        <v>132</v>
      </c>
      <c r="E62" s="18" t="s">
        <v>106</v>
      </c>
      <c r="F62" s="18" t="s">
        <v>107</v>
      </c>
      <c r="G62" s="41"/>
      <c r="H62" s="41"/>
      <c r="I62" s="19">
        <f>1.9552*1.05</f>
        <v>2.0529600000000001</v>
      </c>
      <c r="J62" s="17"/>
      <c r="K62" s="17"/>
      <c r="L62" s="16" t="s">
        <v>92</v>
      </c>
    </row>
    <row r="63" spans="1:12" s="26" customFormat="1" ht="38.25">
      <c r="A63" s="41"/>
      <c r="B63" s="41"/>
      <c r="C63" s="44"/>
      <c r="D63" s="20" t="s">
        <v>111</v>
      </c>
      <c r="E63" s="20" t="s">
        <v>129</v>
      </c>
      <c r="F63" s="20" t="s">
        <v>130</v>
      </c>
      <c r="G63" s="25"/>
      <c r="H63" s="25"/>
      <c r="I63" s="21">
        <f>3.9*1.05</f>
        <v>4.0949999999999998</v>
      </c>
      <c r="J63" s="24"/>
      <c r="K63" s="24"/>
      <c r="L63" s="24"/>
    </row>
  </sheetData>
  <autoFilter ref="A3:L50"/>
  <mergeCells count="45">
    <mergeCell ref="J30:J32"/>
    <mergeCell ref="A33:A49"/>
    <mergeCell ref="B33:B49"/>
    <mergeCell ref="C33:C49"/>
    <mergeCell ref="D33:D41"/>
    <mergeCell ref="G33:G48"/>
    <mergeCell ref="H33:H48"/>
    <mergeCell ref="D42:D46"/>
    <mergeCell ref="D47:D48"/>
    <mergeCell ref="A30:A32"/>
    <mergeCell ref="B30:B32"/>
    <mergeCell ref="C30:C32"/>
    <mergeCell ref="G30:G31"/>
    <mergeCell ref="H30:H31"/>
    <mergeCell ref="A50:A63"/>
    <mergeCell ref="F10:F15"/>
    <mergeCell ref="G10:G15"/>
    <mergeCell ref="H10:H15"/>
    <mergeCell ref="I10:I15"/>
    <mergeCell ref="E22:E27"/>
    <mergeCell ref="F22:F27"/>
    <mergeCell ref="G22:G27"/>
    <mergeCell ref="H22:H27"/>
    <mergeCell ref="I22:I27"/>
    <mergeCell ref="B50:B63"/>
    <mergeCell ref="C50:C63"/>
    <mergeCell ref="D50:D61"/>
    <mergeCell ref="G50:G62"/>
    <mergeCell ref="H50:H62"/>
    <mergeCell ref="A1:L1"/>
    <mergeCell ref="A4:A29"/>
    <mergeCell ref="B4:B29"/>
    <mergeCell ref="C4:C29"/>
    <mergeCell ref="D4:D27"/>
    <mergeCell ref="E4:E9"/>
    <mergeCell ref="F4:F9"/>
    <mergeCell ref="G4:G9"/>
    <mergeCell ref="H4:H9"/>
    <mergeCell ref="I4:I9"/>
    <mergeCell ref="E16:E21"/>
    <mergeCell ref="F16:F21"/>
    <mergeCell ref="G16:G21"/>
    <mergeCell ref="H16:H21"/>
    <mergeCell ref="I16:I21"/>
    <mergeCell ref="E10:E15"/>
  </mergeCells>
  <printOptions horizontalCentered="1" verticalCentered="1"/>
  <pageMargins left="0.23622047244094491" right="0.23622047244094491" top="1.0629921259842521" bottom="0.74803149606299213" header="0.31496062992125984" footer="0.31496062992125984"/>
  <pageSetup paperSize="9" scale="64" fitToHeight="0" orientation="landscape" r:id="rId1"/>
  <headerFooter differentFirst="1">
    <oddFooter>&amp;C&amp;P z &amp;N</oddFooter>
    <firstHeader xml:space="preserve">&amp;R Załącznik nr 2 do zarządzenia Nr … 2019/DSOZ
 Prezesa NFZ, z dnia ………… 2019 r. 
Załącznik nr 4
</firstHeader>
  </headerFooter>
  <rowBreaks count="1" manualBreakCount="1">
    <brk id="3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zał. 4</vt:lpstr>
      <vt:lpstr>'zał. 4'!Obszar_wydruku</vt:lpstr>
      <vt:lpstr>'zał. 4'!Tytuły_wydruku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Krenc Anna</dc:creator>
  <cp:lastModifiedBy>Kilan Elżbieta</cp:lastModifiedBy>
  <dcterms:created xsi:type="dcterms:W3CDTF">2019-05-14T06:50:34Z</dcterms:created>
  <dcterms:modified xsi:type="dcterms:W3CDTF">2019-06-27T11:02:03Z</dcterms:modified>
</cp:coreProperties>
</file>